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<sst xmlns="http://schemas.openxmlformats.org/spreadsheetml/2006/main" count="220" uniqueCount="99">
  <si>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</si>
  <si>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</si>
  <si>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</si>
  <si>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</si>
  <si>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</si>
  <si>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</si>
  <si>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</si>
  <si>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</si>
  <si>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</si>
  <si>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</si>
  <si>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</si>
  <si>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</si>
  <si>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</si>
  <si>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</si>
  <si>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</si>
  <si>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</si>
  <si>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</si>
  <si>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</si>
  <si>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</si>
  <si>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</si>
  <si>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</si>
  <si>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</si>
  <si>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</si>
  <si>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</si>
  <si>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</si>
  <si>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</si>
  <si>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</si>
  <si>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</si>
  <si>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</si>
  <si>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</si>
  <si>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</si>
  <si>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</si>
  <si>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</si>
  <si>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</si>
  <si>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</si>
  <si>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</si>
  <si>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</si>
  <si>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</si>
  <si>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</si>
  <si>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</si>
  <si>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</si>
  <si>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</si>
  <si>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</si>
  <si>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</si>
  <si>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</si>
  <si>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</si>
  <si>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</si>
  <si>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</si>
  <si>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</si>
  <si>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</si>
  <si>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</si>
  <si>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</si>
  <si>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</si>
  <si>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</si>
  <si>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</si>
  <si>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</si>
  <si>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</si>
  <si>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</si>
  <si>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</si>
  <si>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</si>
  <si>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</si>
  <si>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</si>
  <si>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</si>
  <si>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</si>
  <si>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</si>
  <si>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</si>
  <si>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</si>
  <si>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</si>
  <si>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</si>
  <si>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</si>
  <si>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</si>
  <si>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</si>
  <si>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</si>
  <si>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</si>
  <si>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</si>
  <si>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</si>
  <si>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</si>
  <si>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</si>
  <si>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</si>
  <si>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</si>
  <si>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</si>
  <si>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</si>
  <si>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</si>
  <si>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</si>
  <si>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</si>
  <si>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</si>
  <si>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</si>
  <si>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</si>
  <si>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</si>
  <si>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</si>
  <si>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</si>
  <si>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</si>
  <si>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</si>
  <si>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</si>
  <si>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</si>
  <si>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30.05.2017</t>
  </si>
  <si>
    <r>
      <t xml:space="preserve">станом на 30.05.2017р.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</si>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</sst>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5.2"/>
      <color indexed="8"/>
      <name val="Times New Roman"/>
      <family val="1"/>
    </font>
    <font>
      <sz val="4.9"/>
      <color indexed="8"/>
      <name val="Times New Roman"/>
      <family val="1"/>
    </font>
    <font>
      <sz val="6.75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813384"/>
        <c:axId val="61320457"/>
      </c:lineChart>
      <c:catAx>
        <c:axId val="68133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20457"/>
        <c:crosses val="autoZero"/>
        <c:auto val="0"/>
        <c:lblOffset val="100"/>
        <c:tickLblSkip val="1"/>
        <c:noMultiLvlLbl val="0"/>
      </c:catAx>
      <c:valAx>
        <c:axId val="6132045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133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5013202"/>
        <c:axId val="901091"/>
      </c:lineChart>
      <c:catAx>
        <c:axId val="150132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1091"/>
        <c:crosses val="autoZero"/>
        <c:auto val="0"/>
        <c:lblOffset val="100"/>
        <c:tickLblSkip val="1"/>
        <c:noMultiLvlLbl val="0"/>
      </c:catAx>
      <c:valAx>
        <c:axId val="90109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1320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8109820"/>
        <c:axId val="5879517"/>
      </c:lineChart>
      <c:catAx>
        <c:axId val="81098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9517"/>
        <c:crosses val="autoZero"/>
        <c:auto val="0"/>
        <c:lblOffset val="100"/>
        <c:tickLblSkip val="1"/>
        <c:noMultiLvlLbl val="0"/>
      </c:catAx>
      <c:valAx>
        <c:axId val="58795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1098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2915654"/>
        <c:axId val="6478839"/>
      </c:lineChart>
      <c:catAx>
        <c:axId val="529156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8839"/>
        <c:crosses val="autoZero"/>
        <c:auto val="0"/>
        <c:lblOffset val="100"/>
        <c:tickLblSkip val="1"/>
        <c:noMultiLvlLbl val="0"/>
      </c:catAx>
      <c:valAx>
        <c:axId val="64788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1565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8309552"/>
        <c:axId val="55023921"/>
      </c:lineChart>
      <c:catAx>
        <c:axId val="583095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23921"/>
        <c:crosses val="autoZero"/>
        <c:auto val="0"/>
        <c:lblOffset val="100"/>
        <c:tickLblSkip val="1"/>
        <c:noMultiLvlLbl val="0"/>
      </c:catAx>
      <c:valAx>
        <c:axId val="550239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30955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30.05.2017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5453242"/>
        <c:axId val="27752587"/>
      </c:bar3D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52587"/>
        <c:crosses val="autoZero"/>
        <c:auto val="1"/>
        <c:lblOffset val="100"/>
        <c:tickLblSkip val="1"/>
        <c:noMultiLvlLbl val="0"/>
      </c:catAx>
      <c:valAx>
        <c:axId val="27752587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53242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8446692"/>
        <c:axId val="33367045"/>
      </c:bar3D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367045"/>
        <c:crosses val="autoZero"/>
        <c:auto val="1"/>
        <c:lblOffset val="100"/>
        <c:tickLblSkip val="1"/>
        <c:noMultiLvlLbl val="0"/>
      </c:catAx>
      <c:valAx>
        <c:axId val="33367045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46692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511 628,6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- 20 233,4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- 17 888,7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96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1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AVERAGE(N4:N21)</f>
        <v>5103.157777777778</v>
      </c>
      <c r="R4" s="71">
        <v>1.95</v>
      </c>
      <c r="S4" s="72">
        <v>0</v>
      </c>
      <c r="T4" s="73">
        <v>223.1</v>
      </c>
      <c r="U4" s="132">
        <v>0</v>
      </c>
      <c r="V4" s="133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5103.2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5103.2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5103.2</v>
      </c>
      <c r="R7" s="77">
        <v>0</v>
      </c>
      <c r="S7" s="78">
        <v>0</v>
      </c>
      <c r="T7" s="79">
        <v>416.7</v>
      </c>
      <c r="U7" s="136">
        <v>1</v>
      </c>
      <c r="V7" s="13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5103.2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5103.2</v>
      </c>
      <c r="R9" s="77">
        <v>0</v>
      </c>
      <c r="S9" s="78">
        <v>0</v>
      </c>
      <c r="T9" s="76">
        <v>405.9</v>
      </c>
      <c r="U9" s="134">
        <v>0</v>
      </c>
      <c r="V9" s="135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5103.2</v>
      </c>
      <c r="R10" s="77">
        <v>0</v>
      </c>
      <c r="S10" s="78">
        <v>0</v>
      </c>
      <c r="T10" s="76">
        <v>19.84</v>
      </c>
      <c r="U10" s="134">
        <v>0</v>
      </c>
      <c r="V10" s="135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5103.2</v>
      </c>
      <c r="R11" s="75">
        <v>0</v>
      </c>
      <c r="S11" s="69">
        <v>0</v>
      </c>
      <c r="T11" s="76">
        <v>0</v>
      </c>
      <c r="U11" s="134">
        <v>0</v>
      </c>
      <c r="V11" s="135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5103.2</v>
      </c>
      <c r="R12" s="75">
        <v>0</v>
      </c>
      <c r="S12" s="69">
        <v>0</v>
      </c>
      <c r="T12" s="76">
        <v>16.8</v>
      </c>
      <c r="U12" s="134">
        <v>0</v>
      </c>
      <c r="V12" s="135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5103.2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5103.2</v>
      </c>
      <c r="R14" s="75">
        <v>0</v>
      </c>
      <c r="S14" s="69">
        <v>0</v>
      </c>
      <c r="T14" s="80">
        <v>1198.54</v>
      </c>
      <c r="U14" s="134">
        <v>0</v>
      </c>
      <c r="V14" s="135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5103.2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5103.2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5103.2</v>
      </c>
      <c r="R17" s="75">
        <v>0</v>
      </c>
      <c r="S17" s="69">
        <v>0</v>
      </c>
      <c r="T17" s="80">
        <v>13.4</v>
      </c>
      <c r="U17" s="134">
        <v>0</v>
      </c>
      <c r="V17" s="135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5103.2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5103.2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42881</v>
      </c>
      <c r="B20" s="69">
        <v>796.2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12.61999999999943</v>
      </c>
      <c r="N20" s="69">
        <v>3485.1</v>
      </c>
      <c r="O20" s="69">
        <v>3800</v>
      </c>
      <c r="P20" s="3">
        <f>N20/O20</f>
        <v>0.9171315789473684</v>
      </c>
      <c r="Q20" s="2">
        <v>5103.2</v>
      </c>
      <c r="R20" s="75">
        <v>0</v>
      </c>
      <c r="S20" s="69">
        <v>0</v>
      </c>
      <c r="T20" s="76">
        <v>0.3</v>
      </c>
      <c r="U20" s="134">
        <v>0</v>
      </c>
      <c r="V20" s="135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5103.2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12100</v>
      </c>
      <c r="P22" s="3">
        <f>N22/O22</f>
        <v>0</v>
      </c>
      <c r="Q22" s="2">
        <v>5103.2</v>
      </c>
      <c r="R22" s="81"/>
      <c r="S22" s="80"/>
      <c r="T22" s="76"/>
      <c r="U22" s="116"/>
      <c r="V22" s="117"/>
      <c r="W22" s="74">
        <f t="shared" si="3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5800</v>
      </c>
      <c r="P23" s="3">
        <f t="shared" si="2"/>
        <v>0</v>
      </c>
      <c r="Q23" s="2">
        <v>5103.2</v>
      </c>
      <c r="R23" s="81"/>
      <c r="S23" s="80"/>
      <c r="T23" s="76"/>
      <c r="U23" s="134"/>
      <c r="V23" s="135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42942.969999999994</v>
      </c>
      <c r="C24" s="92">
        <f t="shared" si="4"/>
        <v>7614.470000000001</v>
      </c>
      <c r="D24" s="115">
        <f t="shared" si="4"/>
        <v>3698.02</v>
      </c>
      <c r="E24" s="115">
        <f t="shared" si="4"/>
        <v>3916.45</v>
      </c>
      <c r="F24" s="92">
        <f t="shared" si="4"/>
        <v>325.9700000000001</v>
      </c>
      <c r="G24" s="92">
        <f t="shared" si="4"/>
        <v>10470.25</v>
      </c>
      <c r="H24" s="92">
        <f t="shared" si="4"/>
        <v>22586.37</v>
      </c>
      <c r="I24" s="92">
        <f t="shared" si="4"/>
        <v>1417.9699999999998</v>
      </c>
      <c r="J24" s="92">
        <f t="shared" si="4"/>
        <v>444.93</v>
      </c>
      <c r="K24" s="92">
        <f t="shared" si="4"/>
        <v>533.6</v>
      </c>
      <c r="L24" s="92">
        <f t="shared" si="4"/>
        <v>2672.3</v>
      </c>
      <c r="M24" s="91">
        <f t="shared" si="4"/>
        <v>2848.0099999999998</v>
      </c>
      <c r="N24" s="91">
        <f t="shared" si="4"/>
        <v>91856.84000000001</v>
      </c>
      <c r="O24" s="91">
        <f t="shared" si="4"/>
        <v>112500</v>
      </c>
      <c r="P24" s="93">
        <f>N24/O24</f>
        <v>0.8165052444444445</v>
      </c>
      <c r="Q24" s="2"/>
      <c r="R24" s="82">
        <f>SUM(R4:R23)</f>
        <v>1.95</v>
      </c>
      <c r="S24" s="82">
        <f>SUM(S4:S23)</f>
        <v>0</v>
      </c>
      <c r="T24" s="82">
        <f>SUM(T4:T23)</f>
        <v>2294.58</v>
      </c>
      <c r="U24" s="140">
        <f>SUM(U4:U23)</f>
        <v>1</v>
      </c>
      <c r="V24" s="141"/>
      <c r="W24" s="82">
        <f>R24+S24+U24+T24+V24</f>
        <v>2297.5299999999997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42885</v>
      </c>
      <c r="S29" s="146">
        <v>699.245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42885</v>
      </c>
      <c r="S39" s="145">
        <v>59637.061719999954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97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98</v>
      </c>
      <c r="P27" s="165"/>
    </row>
    <row r="28" spans="1:16" ht="30.75" customHeight="1">
      <c r="A28" s="155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травень!S39</f>
        <v>59637.061719999954</v>
      </c>
      <c r="B29" s="49">
        <v>12030</v>
      </c>
      <c r="C29" s="49">
        <v>304.9</v>
      </c>
      <c r="D29" s="49">
        <v>4500</v>
      </c>
      <c r="E29" s="49">
        <v>0.13</v>
      </c>
      <c r="F29" s="49">
        <v>12350</v>
      </c>
      <c r="G29" s="49">
        <v>4116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4427.03</v>
      </c>
      <c r="N29" s="51">
        <f>M29-L29</f>
        <v>-24457.97</v>
      </c>
      <c r="O29" s="166">
        <f>травень!S29</f>
        <v>699.245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266039.11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68296.46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96193.41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10072.26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43719.25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14097.609999999953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511618.57999999996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0.13</v>
      </c>
    </row>
    <row r="60" spans="1:3" ht="12.75">
      <c r="A60" s="83" t="s">
        <v>55</v>
      </c>
      <c r="B60" s="9">
        <f>F29</f>
        <v>12350</v>
      </c>
      <c r="C60" s="9">
        <f>G29</f>
        <v>4116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2017-05-30T11:30:24Z</dcterms:modified>
  <cp:category/>
  <cp:version/>
  <cp:contentType/>
  <cp:contentStatus/>
</cp:coreProperties>
</file>